
<file path=[Content_Types].xml><?xml version="1.0" encoding="utf-8"?>
<Types xmlns="http://schemas.openxmlformats.org/package/2006/content-type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e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mc:AlternateContent xmlns:mc="http://schemas.openxmlformats.org/markup-compatibility/2006">
    <mc:Choice Requires="x15">
      <x15ac:absPath xmlns:x15ac="http://schemas.microsoft.com/office/spreadsheetml/2010/11/ac" url="https://cpolt0-my.sharepoint.com/personal/j_kuzmaite_cpo_lt/Documents/Desktop/Pirkimai_2024/16027-3_Vienkartinės_medicininės_priemonės/Sutartys/Optinė riba/"/>
    </mc:Choice>
  </mc:AlternateContent>
  <xr:revisionPtr revIDLastSave="6" documentId="8_{1DC34B20-354E-4497-A02D-F8109CB1C1E0}" xr6:coauthVersionLast="47" xr6:coauthVersionMax="47" xr10:uidLastSave="{CCF53402-52F3-4B6F-B36D-37D3C045B0E9}"/>
  <bookViews>
    <workbookView xWindow="-108" yWindow="-108" windowWidth="23256" windowHeight="12576" xr2:uid="{00000000-000D-0000-FFFF-FFFF00000000}"/>
  </bookViews>
  <sheets>
    <sheet name="Pasiūlymas" sheetId="1" r:id="rId1"/>
    <sheet name="Subtiekėjai ir priedai" sheetId="2" state="hidden" r:id="rId2"/>
  </sheets>
  <calcPr calcId="191029" fullPrecision="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76" i="1" l="1"/>
  <c r="F71" i="1"/>
  <c r="G75" i="1" s="1"/>
  <c r="G59" i="1"/>
  <c r="F53" i="1"/>
  <c r="G58" i="1" s="1"/>
  <c r="G43" i="1"/>
  <c r="F39" i="1"/>
  <c r="G42" i="1" s="1"/>
  <c r="G21" i="1"/>
  <c r="F58" i="1" l="1"/>
  <c r="F59" i="1" s="1"/>
  <c r="F60" i="1" s="1"/>
  <c r="F42" i="1"/>
  <c r="F43" i="1" s="1"/>
  <c r="F44" i="1" s="1"/>
  <c r="F75" i="1"/>
  <c r="F76" i="1" s="1"/>
  <c r="F77" i="1" s="1"/>
</calcChain>
</file>

<file path=xl/sharedStrings.xml><?xml version="1.0" encoding="utf-8"?>
<sst xmlns="http://schemas.openxmlformats.org/spreadsheetml/2006/main" count="173" uniqueCount="125">
  <si>
    <t>VIENKARTINĖS MEDICININĖS PRIEMONĖS</t>
  </si>
  <si>
    <t>Kam:</t>
  </si>
  <si>
    <t>Viešoji įstaiga CPO LT</t>
  </si>
  <si>
    <t>Data:</t>
  </si>
  <si>
    <t>Nr.:</t>
  </si>
  <si>
    <t>Vieta:</t>
  </si>
  <si>
    <t>Tiekėjo pavadinimas / Ūkio subjektų grupės nariai:</t>
  </si>
  <si>
    <t>Tiekėjo kodas (-ai):</t>
  </si>
  <si>
    <t>Tiekėjo adresas (-ai):</t>
  </si>
  <si>
    <t>Tiekėjo PVM mokėtojo kodas(-ai):</t>
  </si>
  <si>
    <t>Tiekėjo / Ūkio subjektų grupės atsakingo partnerio sąskaitos numeris, banko pavadinimas ir banko kodas (-ai):</t>
  </si>
  <si>
    <t>Asmens atsakingo už pasiūlymą vardas, pavardė:</t>
  </si>
  <si>
    <t>Asmens atsakingo už pasiūlymą telefono numeris, el. pašto adresas:</t>
  </si>
  <si>
    <t>Tiekėjo / Ūkio subjektų grupės, laimėjimo atveju, pasirašančio sutartį asmens vardas, pavardė, pareigos:</t>
  </si>
  <si>
    <t>Tiekėjo / Ūkio subjektų grupės, laimėjimo atveju, už sutarties vykdymą atsakingo asmens vardas, pavardė, telefono numeris, elektroninio pašto adresas:</t>
  </si>
  <si>
    <t>(1) Tiekėjo / Ūkio subjektų grupės narių, (2) ūkio subjektų, kurių pajėgumais remiamasi, ir (3) jei pašalinimo pagrindai taikomi visiems subtiekėjams - subtiekėjų, kolegialaus priežiūros organo (Stebėtojų tarybos) ir (ar) kolegialaus valdymo organo (Valdybos) narių sąrašas (jei sudaryta) ir (ar) asmuo, kuriam suteikti VPĮ 46 str. 2 d. 2 p. numatyti įgaliojimai</t>
  </si>
  <si>
    <t>Tiekėjo patvirtinimai:</t>
  </si>
  <si>
    <t>1. Šiuo pasiūlymu pažymime, kad sutinkame su visomi pirkimo sąlygomis, nustatytomis:</t>
  </si>
  <si>
    <t>1.1. viešojo pirkimo dokumentuose</t>
  </si>
  <si>
    <t>1.2. kituose pirkimo dokumentuose (jų paaiškinimuose, papildymuose).</t>
  </si>
  <si>
    <t>2. Patvirtiname, kad informacija ir duomenys, pateikti pasiūlyme, yra teisingi ir apima viską, ko reikia tinkamam sutarties įvykdymui</t>
  </si>
  <si>
    <t>3. Patvirtiname, kad jei pasiūlyme nenurodyti kolegialaus priežiūros/valdymo organų nariai, šie organai juridiniuose asmenyse nėra sudaryti (taikoma, kai pirkimo dokumentuose nustatyti pašalinimo pagrindai).</t>
  </si>
  <si>
    <t>4. Pasiūlymas galioja iki termino, nustatyto pirkimo dokumentuose.</t>
  </si>
  <si>
    <t>Tiekėjo pasiūlymas:</t>
  </si>
  <si>
    <t>Nr.</t>
  </si>
  <si>
    <t>Pavadinimas</t>
  </si>
  <si>
    <t>Maksimalus kiekis</t>
  </si>
  <si>
    <t>Mato vienetas</t>
  </si>
  <si>
    <t>Kaina be PVM, Eur</t>
  </si>
  <si>
    <t>Suma be PVM, Eur</t>
  </si>
  <si>
    <t>Gamintojas, modelis, prekės kodas</t>
  </si>
  <si>
    <t xml:space="preserve">Gamintojo techninės charakteristikos ir atitikimo techniniams reikalavimams patvirtinimas su nuoroda į kartu su pasiūlymu pateikto dokumento puslapį. Pildo tiekėjas </t>
  </si>
  <si>
    <t>vnt</t>
  </si>
  <si>
    <t>Suma be PVM</t>
  </si>
  <si>
    <t>Taikomas PVM dydis (%)</t>
  </si>
  <si>
    <t>PVM suma</t>
  </si>
  <si>
    <t>Suma su PVM</t>
  </si>
  <si>
    <t>4.1.</t>
  </si>
  <si>
    <t>58. DALIS</t>
  </si>
  <si>
    <t>NEUTRALUS BUFERINIZUOTAS FORMALINAS</t>
  </si>
  <si>
    <t>58.</t>
  </si>
  <si>
    <t>Neutralus buferinizuotas formalinas</t>
  </si>
  <si>
    <t>58.1.</t>
  </si>
  <si>
    <t xml:space="preserve">Neutralus buferinizuotas formalinas </t>
  </si>
  <si>
    <t>L</t>
  </si>
  <si>
    <t>58.1.1.</t>
  </si>
  <si>
    <t>Neutralus buferinizuotas formalinas 10%</t>
  </si>
  <si>
    <t>58.1.2.</t>
  </si>
  <si>
    <t>Sufasuotas/supakuotas po 1000ml (± 200ml)</t>
  </si>
  <si>
    <t>59. DALIS</t>
  </si>
  <si>
    <t>NEUTRALUS BUFERINIZUOTAS FORMALINAS </t>
  </si>
  <si>
    <t>59.</t>
  </si>
  <si>
    <t>Neutralus buferinizuotas formalinas </t>
  </si>
  <si>
    <t>59.1.</t>
  </si>
  <si>
    <t>59.1.1.</t>
  </si>
  <si>
    <t>59.1.2.</t>
  </si>
  <si>
    <t>Talpa 20L (± 1 L)</t>
  </si>
  <si>
    <t>59.1.3.</t>
  </si>
  <si>
    <t>Kranelis formalino išleidimui iš talpos</t>
  </si>
  <si>
    <t>59.1.4.</t>
  </si>
  <si>
    <t>Kranelis tinkamas pateiktai formalino talpai</t>
  </si>
  <si>
    <t>92. DALIS</t>
  </si>
  <si>
    <t>KONSERVUOJANTIS SKYSTIS</t>
  </si>
  <si>
    <t>92.</t>
  </si>
  <si>
    <t>Konservuojantis skystis</t>
  </si>
  <si>
    <t>92.1.</t>
  </si>
  <si>
    <t>92.1.1.</t>
  </si>
  <si>
    <t>Gimdos kaklelio citologiniam mėginiui fiksuoti</t>
  </si>
  <si>
    <t>92.1.2.</t>
  </si>
  <si>
    <t>Lygiavertis ,,Cytofixx" 200 ml (±10ml)</t>
  </si>
  <si>
    <t>92.1.3.</t>
  </si>
  <si>
    <t>Su purkštuku</t>
  </si>
  <si>
    <t>Ūkio subjektai (įskaitant kvazisubtiekėjus - fiziniai asmenys, kuriuos ketinama įdarbinti pirkimo laimėjimo atveju), kurių pajėgumais tiekėjas remiasi, kad atitiktų keliamus kvalifikacijos reikalavimus:</t>
  </si>
  <si>
    <t>Pavadinimas*</t>
  </si>
  <si>
    <t>Kodas, adresas</t>
  </si>
  <si>
    <t>Perduodama veikla</t>
  </si>
  <si>
    <t>Perduodamos veiklos dalis nuo visos pirkimo sutarties (Eur arba %)</t>
  </si>
  <si>
    <t>Kval. Reikalavimo Nr.</t>
  </si>
  <si>
    <t>Subtiekėjams / subteikėjams / subrangovams numatomos perduoti veiklos (privaloma nurodyti) ir šių ūkio subjektų pavadinimai (jei žinomi):</t>
  </si>
  <si>
    <t>Perduodama veikla*</t>
  </si>
  <si>
    <t>Kartu su pasiūlymu pateikiami šie dokumentai:</t>
  </si>
  <si>
    <t>Dokumento  pavadinimas</t>
  </si>
  <si>
    <t>Dokumentas yra konfidencialus? Taip/Ne</t>
  </si>
  <si>
    <t>1</t>
  </si>
  <si>
    <t>Jungtinės veiklos kopija (jei taikoma)</t>
  </si>
  <si>
    <t>2</t>
  </si>
  <si>
    <t>Europos bendrasis viešųjų pirkimų dokumentas</t>
  </si>
  <si>
    <t>3</t>
  </si>
  <si>
    <t>Subtiekimo sutartis, ketinimų protokolas, preliminarios sutartys ar kiti dokumentai, patvirtinantys, kad laimėjus pirkimą tiekėjui bus prieinami kitų ūkio subjektų ištekliai (jei pasitelkiami kvalifikacijos atitikimui)</t>
  </si>
  <si>
    <t>4</t>
  </si>
  <si>
    <t>Pasiūlymo atitikimą pirkimo sąlygų techninei specifikacijai pagrindžiantys dokumentai</t>
  </si>
  <si>
    <t>Pasiūlyme nurodyta Prekės kaina, išskyrus jos sudedamąsias dalis, subtiekėjai, taip pat kita informacija, kuri teisės aktų nustatyta tvarka turi būti skelbiama arba kitokiu būdu viešai prieinama visuomenei, nėra laikoma konfidencialia informacija. Konfidencialią informaciją sudaro, visų pirma, komercinė (gamybinė) paslaptis ir konfidencialieji pasiūlymų aspektai. Informacija, kurią viešai skelbti įpareigoja Lietuvos Respublikos įstatymai, negali būti tiekėjo nurodoma kaip konfidenciali, todėl, tiekėjui nurodžius tokią informaciją kaip konfidencialią, perkančioji organizacija turi teisę ją skelbti. Jei tiekėjas nenurodo konfidencialios informacijos, laikoma, kad konfidencialios informacijos tiekėjo pasiūlyme nėra. Vadovaujantis Informacijos viešinimo Centrinėje viešųjų pirkimų informacinėje sistemoje tvarkos aprašu, patvirtintu Viešųjų pirkimų tarnybos direktoriaus 2017 m. birželio 19 d. įsakymu Nr. 1S-91 „Dėl Informacijos viešinimo Centrinėje viešųjų pirkimų informacinėje sistemoje tvarkos aprašo patvirtinimo“, perkančioji organizacija laimėjusio dalyvio pasiūlymą, išskyrus informaciją, kurią tiekėjas nurodė kaip konfidencialią, paskelbs CVP IS.</t>
  </si>
  <si>
    <t>Tiekėjo arba jo įgalioto asmens pareigų pavadinimas:</t>
  </si>
  <si>
    <t>Pasirašančio asmens vardas ir pavardė:</t>
  </si>
  <si>
    <t>16027-3 2025-09-01 13:28:41</t>
  </si>
  <si>
    <t>Tais atvejais, kai pagal galiojančius teisės aktus tiekėjui nereikia mokėti PVM, jis nurodo priežastis, dėl kurių PVM nemoka:</t>
  </si>
  <si>
    <t>Tiekėjas kainas pateikia, nurodydamas ne daugiau skaičių po kablelio, nei leidžiama pirkimo dokumentuose.</t>
  </si>
  <si>
    <t>1609,  Kaltek</t>
  </si>
  <si>
    <t>1616, Kaltek</t>
  </si>
  <si>
    <t>Fiksažas citologijai Bio fix 200ml 05-X200/CO, Bio-Optica</t>
  </si>
  <si>
    <t>Kaunas</t>
  </si>
  <si>
    <t xml:space="preserve">UAB "Optinė riba" </t>
  </si>
  <si>
    <t>_</t>
  </si>
  <si>
    <t>Netaikoma</t>
  </si>
  <si>
    <t>Nepasitelkiami</t>
  </si>
  <si>
    <t>Ne</t>
  </si>
  <si>
    <t>Pasiūlymas galioja iki 2025-12-23 d.</t>
  </si>
  <si>
    <t>Vyresnioji viešųjų pirkimų specialistė</t>
  </si>
  <si>
    <t>Eglė Armonaitienė</t>
  </si>
  <si>
    <t>Neutralus buferinizuotas formalinas 10%
Žr. "Katalogai".pdf, psl.5-8</t>
  </si>
  <si>
    <t>pakuotė 1000 ml
Žr. "Katalogai".pdf, psl.5-8</t>
  </si>
  <si>
    <t>Talpa 20 L
Žr. "Katalogai".pdf, psl.5-8</t>
  </si>
  <si>
    <t>Kranelis bakui
Žr. "Katalogai".pdf, psl.5-8</t>
  </si>
  <si>
    <t>Kranelis tinkamas pateiktai formalino talpai
Žr. "Katalogai".pdf, psl.5-8</t>
  </si>
  <si>
    <t>Talpa 200ml
Žr. "Katalogai".pdf, psl.9</t>
  </si>
  <si>
    <t>Su purkštuku
Žr. "Katalogai".pdf, psl.9</t>
  </si>
  <si>
    <t>Purškiamasis fiksatyvas makšties citologijos tyriniams.
Žr. "Katalogai".pdf, psl.10</t>
  </si>
  <si>
    <t>Taip 
(asmens duomenys yra kofndienciali informacija)</t>
  </si>
  <si>
    <t>O24-106</t>
  </si>
  <si>
    <t>1.1. Pasiūlymas_kainos</t>
  </si>
  <si>
    <t>2. Įgaliojimas pasirašyti pasiūlymą</t>
  </si>
  <si>
    <t>1. Pasiūlymas</t>
  </si>
  <si>
    <t>4. Gamintojų sertifikatai</t>
  </si>
  <si>
    <t>3. Katalogai</t>
  </si>
  <si>
    <t>SUTARTIES 1 PRIEDAS "PASIŪLYMAS IR TECHNINĖ SPECIFIKACIJA"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</si>
</sst>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2"/>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1"/>
      <color theme="1"/>
      <name val="Calibri"/>
      <family val="2"/>
      <scheme val="minor"/>
    </font>
    <font>
      <sz val="11"/>
      <color indexed="8"/>
      <name val="Calibri"/>
      <family val="2"/>
      <scheme val="minor"/>
    </font>
    <font>
      <i/>
      <sz val="11"/>
      <color theme="1"/>
      <name val="Calibri"/>
      <family val="2"/>
      <scheme val="minor"/>
    </font>
  </fonts>
  <fills count="7">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BFBFBF"/>
        <bgColor rgb="FFBFBFBF"/>
      </patternFill>
    </fill>
    <fill>
      <patternFill patternType="solid">
        <fgColor rgb="FFFFFFFF"/>
        <bgColor rgb="FFFFFFFF"/>
      </patternFill>
    </fill>
    <fill>
      <patternFill patternType="solid">
        <fgColor rgb="FFFFFFFF"/>
        <bgColor rgb="FFFFFFFF"/>
      </patternFill>
    </fill>
  </fills>
  <borders count="24">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8"/>
      </right>
      <top style="thin">
        <color indexed="8"/>
      </top>
      <bottom style="thin">
        <color indexed="8"/>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bottom style="medium">
        <color indexed="64"/>
      </bottom>
      <diagonal/>
    </border>
    <border>
      <left/>
      <right style="thin">
        <color indexed="8"/>
      </right>
      <top style="thin">
        <color indexed="8"/>
      </top>
      <bottom style="thin">
        <color indexed="8"/>
      </bottom>
      <diagonal/>
    </border>
    <border>
      <left style="thin">
        <color rgb="FF000000"/>
      </left>
      <right style="thin">
        <color rgb="FF000000"/>
      </right>
      <top style="thin">
        <color rgb="FF000000"/>
      </top>
      <bottom style="thin">
        <color rgb="FF000000"/>
      </bottom>
      <diagonal/>
    </border>
  </borders>
  <cellStyleXfs count="1">
    <xf numFmtId="0" fontId="0" fillId="0" borderId="0"/>
  </cellStyleXfs>
  <cellXfs count="90">
    <xf numFmtId="0" fontId="0" fillId="0" borderId="0" xfId="0"/>
    <xf numFmtId="0" fontId="3" fillId="2" borderId="0" xfId="0" applyFont="1" applyFill="1"/>
    <xf numFmtId="0" fontId="4" fillId="2" borderId="0" xfId="0" applyFont="1" applyFill="1"/>
    <xf numFmtId="0" fontId="3" fillId="2" borderId="1" xfId="0" applyFont="1" applyFill="1" applyBorder="1" applyAlignment="1">
      <alignment horizontal="left"/>
    </xf>
    <xf numFmtId="0" fontId="3" fillId="2" borderId="0" xfId="0" applyFont="1" applyFill="1" applyAlignment="1">
      <alignment vertical="center" wrapText="1"/>
    </xf>
    <xf numFmtId="0" fontId="3" fillId="2" borderId="0" xfId="0" applyFont="1" applyFill="1" applyAlignment="1" applyProtection="1">
      <alignment horizontal="center" vertical="center" wrapText="1"/>
      <protection locked="0"/>
    </xf>
    <xf numFmtId="0" fontId="3" fillId="2" borderId="3" xfId="0" applyFont="1" applyFill="1" applyBorder="1"/>
    <xf numFmtId="0" fontId="3" fillId="2" borderId="4" xfId="0" applyFont="1" applyFill="1" applyBorder="1" applyAlignment="1">
      <alignment horizontal="center" vertical="center" wrapText="1"/>
    </xf>
    <xf numFmtId="0" fontId="3" fillId="2" borderId="6" xfId="0" applyFont="1" applyFill="1" applyBorder="1" applyAlignment="1">
      <alignment horizontal="center" wrapText="1"/>
    </xf>
    <xf numFmtId="0" fontId="3" fillId="2" borderId="0" xfId="0" applyFont="1" applyFill="1" applyAlignment="1">
      <alignment horizontal="center" vertical="center" wrapText="1"/>
    </xf>
    <xf numFmtId="0" fontId="3" fillId="2" borderId="0" xfId="0" applyFont="1" applyFill="1" applyAlignment="1">
      <alignment horizontal="center" vertical="center"/>
    </xf>
    <xf numFmtId="0" fontId="3" fillId="2" borderId="0" xfId="0" applyFont="1" applyFill="1" applyAlignment="1">
      <alignment wrapText="1"/>
    </xf>
    <xf numFmtId="0" fontId="4" fillId="4" borderId="0" xfId="0" applyFont="1" applyFill="1"/>
    <xf numFmtId="0" fontId="3" fillId="5" borderId="0" xfId="0" applyFont="1" applyFill="1" applyProtection="1">
      <protection locked="0"/>
    </xf>
    <xf numFmtId="0" fontId="4" fillId="4" borderId="23" xfId="0" applyFont="1" applyFill="1" applyBorder="1"/>
    <xf numFmtId="0" fontId="3" fillId="4" borderId="23" xfId="0" applyFont="1" applyFill="1" applyBorder="1"/>
    <xf numFmtId="0" fontId="3" fillId="6" borderId="23" xfId="0" applyFont="1" applyFill="1" applyBorder="1" applyProtection="1">
      <protection locked="0"/>
    </xf>
    <xf numFmtId="0" fontId="3" fillId="5" borderId="23" xfId="0" applyFont="1" applyFill="1" applyBorder="1" applyProtection="1">
      <protection locked="0"/>
    </xf>
    <xf numFmtId="0" fontId="3" fillId="3" borderId="8" xfId="0" applyFont="1" applyFill="1" applyBorder="1" applyAlignment="1" applyProtection="1">
      <alignment horizontal="center" vertical="center"/>
      <protection locked="0"/>
    </xf>
    <xf numFmtId="0" fontId="3" fillId="3" borderId="11" xfId="0" applyFont="1" applyFill="1" applyBorder="1" applyAlignment="1" applyProtection="1">
      <alignment horizontal="center" vertical="center"/>
      <protection locked="0"/>
    </xf>
    <xf numFmtId="0" fontId="3" fillId="4" borderId="7" xfId="0" applyFont="1" applyFill="1" applyBorder="1" applyAlignment="1">
      <alignment horizontal="center" vertical="center" wrapText="1"/>
    </xf>
    <xf numFmtId="0" fontId="3" fillId="5" borderId="7" xfId="0" applyFont="1" applyFill="1" applyBorder="1" applyAlignment="1" applyProtection="1">
      <alignment horizontal="center" vertical="center" wrapText="1"/>
      <protection locked="0"/>
    </xf>
    <xf numFmtId="0" fontId="3" fillId="5" borderId="18" xfId="0" applyFont="1" applyFill="1" applyBorder="1" applyAlignment="1" applyProtection="1">
      <alignment horizontal="center" vertical="center" wrapText="1"/>
      <protection locked="0"/>
    </xf>
    <xf numFmtId="0" fontId="2" fillId="4" borderId="0" xfId="0" applyFont="1" applyFill="1"/>
    <xf numFmtId="0" fontId="4" fillId="4" borderId="23" xfId="0" applyFont="1" applyFill="1" applyBorder="1" applyAlignment="1">
      <alignment horizontal="center"/>
    </xf>
    <xf numFmtId="0" fontId="3" fillId="2" borderId="0" xfId="0" applyFont="1" applyFill="1" applyAlignment="1">
      <alignment horizontal="center"/>
    </xf>
    <xf numFmtId="0" fontId="4" fillId="2" borderId="0" xfId="0" applyFont="1" applyFill="1" applyAlignment="1">
      <alignment wrapText="1"/>
    </xf>
    <xf numFmtId="0" fontId="4" fillId="2" borderId="0" xfId="0" applyFont="1" applyFill="1" applyAlignment="1">
      <alignment horizontal="center" wrapText="1"/>
    </xf>
    <xf numFmtId="0" fontId="4" fillId="4" borderId="0" xfId="0" applyFont="1" applyFill="1" applyAlignment="1">
      <alignment wrapText="1"/>
    </xf>
    <xf numFmtId="0" fontId="4" fillId="4" borderId="23" xfId="0" applyFont="1" applyFill="1" applyBorder="1" applyAlignment="1">
      <alignment horizontal="center" wrapText="1"/>
    </xf>
    <xf numFmtId="0" fontId="4" fillId="4" borderId="23" xfId="0" applyFont="1" applyFill="1" applyBorder="1" applyAlignment="1">
      <alignment wrapText="1"/>
    </xf>
    <xf numFmtId="0" fontId="3" fillId="4" borderId="23" xfId="0" applyFont="1" applyFill="1" applyBorder="1" applyAlignment="1">
      <alignment wrapText="1"/>
    </xf>
    <xf numFmtId="0" fontId="3" fillId="4" borderId="23" xfId="0" applyFont="1" applyFill="1" applyBorder="1" applyAlignment="1">
      <alignment horizontal="center"/>
    </xf>
    <xf numFmtId="0" fontId="3" fillId="4" borderId="0" xfId="0" applyFont="1" applyFill="1" applyAlignment="1">
      <alignment wrapText="1"/>
    </xf>
    <xf numFmtId="0" fontId="1" fillId="5" borderId="23" xfId="0" applyFont="1" applyFill="1" applyBorder="1" applyAlignment="1" applyProtection="1">
      <alignment wrapText="1"/>
      <protection locked="0"/>
    </xf>
    <xf numFmtId="14" fontId="3" fillId="5" borderId="1" xfId="0" applyNumberFormat="1" applyFont="1" applyFill="1" applyBorder="1" applyAlignment="1" applyProtection="1">
      <alignment wrapText="1"/>
      <protection locked="0"/>
    </xf>
    <xf numFmtId="0" fontId="1" fillId="5" borderId="1" xfId="0" applyFont="1" applyFill="1" applyBorder="1" applyAlignment="1" applyProtection="1">
      <alignment wrapText="1"/>
      <protection locked="0"/>
    </xf>
    <xf numFmtId="0" fontId="1" fillId="3" borderId="8" xfId="0" applyFont="1" applyFill="1" applyBorder="1" applyAlignment="1" applyProtection="1">
      <alignment horizontal="center" vertical="center"/>
      <protection locked="0"/>
    </xf>
    <xf numFmtId="0" fontId="1" fillId="5" borderId="7" xfId="0" applyFont="1" applyFill="1" applyBorder="1" applyAlignment="1" applyProtection="1">
      <alignment horizontal="center" vertical="center" wrapText="1"/>
      <protection locked="0"/>
    </xf>
    <xf numFmtId="0" fontId="3" fillId="2" borderId="0" xfId="0" applyFont="1" applyFill="1"/>
    <xf numFmtId="0" fontId="3" fillId="5" borderId="1" xfId="0" applyFont="1" applyFill="1" applyBorder="1" applyAlignment="1" applyProtection="1">
      <alignment horizontal="center" vertical="center" wrapText="1"/>
      <protection locked="0"/>
    </xf>
    <xf numFmtId="0" fontId="0" fillId="0" borderId="16" xfId="0" applyBorder="1" applyProtection="1">
      <protection locked="0"/>
    </xf>
    <xf numFmtId="0" fontId="0" fillId="0" borderId="15" xfId="0" applyBorder="1" applyProtection="1">
      <protection locked="0"/>
    </xf>
    <xf numFmtId="49" fontId="5" fillId="2" borderId="2" xfId="0" applyNumberFormat="1" applyFont="1" applyFill="1" applyBorder="1" applyAlignment="1">
      <alignment horizontal="left" vertical="center" wrapText="1"/>
    </xf>
    <xf numFmtId="0" fontId="0" fillId="0" borderId="22" xfId="0" applyBorder="1"/>
    <xf numFmtId="0" fontId="4" fillId="2" borderId="0" xfId="0" applyFont="1" applyFill="1"/>
    <xf numFmtId="0" fontId="3" fillId="2" borderId="1" xfId="0" applyFont="1" applyFill="1" applyBorder="1" applyAlignment="1">
      <alignment vertical="center" wrapText="1"/>
    </xf>
    <xf numFmtId="0" fontId="0" fillId="0" borderId="15" xfId="0" applyBorder="1"/>
    <xf numFmtId="0" fontId="3" fillId="4" borderId="23" xfId="0" applyFont="1" applyFill="1" applyBorder="1" applyAlignment="1">
      <alignment vertical="center" wrapText="1"/>
    </xf>
    <xf numFmtId="0" fontId="0" fillId="0" borderId="23" xfId="0" applyBorder="1"/>
    <xf numFmtId="0" fontId="3" fillId="2" borderId="0" xfId="0" applyFont="1" applyFill="1" applyAlignment="1">
      <alignment vertical="center" wrapText="1"/>
    </xf>
    <xf numFmtId="49" fontId="5" fillId="2" borderId="2" xfId="0" applyNumberFormat="1" applyFont="1" applyFill="1" applyBorder="1" applyAlignment="1">
      <alignment horizontal="left" vertical="center"/>
    </xf>
    <xf numFmtId="0" fontId="1" fillId="5" borderId="1" xfId="0" applyFont="1" applyFill="1" applyBorder="1" applyAlignment="1" applyProtection="1">
      <alignment horizontal="center" vertical="center" wrapText="1"/>
      <protection locked="0"/>
    </xf>
    <xf numFmtId="0" fontId="3" fillId="5" borderId="23" xfId="0" applyFont="1" applyFill="1" applyBorder="1" applyAlignment="1" applyProtection="1">
      <alignment horizontal="center" vertical="center" wrapText="1"/>
      <protection locked="0"/>
    </xf>
    <xf numFmtId="0" fontId="0" fillId="0" borderId="23" xfId="0" applyBorder="1" applyProtection="1">
      <protection locked="0"/>
    </xf>
    <xf numFmtId="0" fontId="1" fillId="3" borderId="1" xfId="0" applyFont="1" applyFill="1" applyBorder="1" applyAlignment="1" applyProtection="1">
      <alignment horizontal="center" vertical="center" wrapText="1"/>
      <protection locked="0"/>
    </xf>
    <xf numFmtId="0" fontId="0" fillId="0" borderId="16" xfId="0" applyBorder="1"/>
    <xf numFmtId="0" fontId="3" fillId="3" borderId="1" xfId="0" applyFont="1" applyFill="1" applyBorder="1" applyAlignment="1" applyProtection="1">
      <alignment horizontal="center" vertical="center" wrapText="1"/>
      <protection locked="0"/>
    </xf>
    <xf numFmtId="0" fontId="3" fillId="3" borderId="8" xfId="0" applyFont="1" applyFill="1" applyBorder="1" applyAlignment="1" applyProtection="1">
      <alignment horizontal="center" vertical="center" wrapText="1"/>
      <protection locked="0"/>
    </xf>
    <xf numFmtId="0" fontId="0" fillId="0" borderId="17" xfId="0" applyBorder="1"/>
    <xf numFmtId="0" fontId="3" fillId="3" borderId="7" xfId="0" applyFont="1" applyFill="1" applyBorder="1" applyAlignment="1" applyProtection="1">
      <alignment horizontal="center" vertical="center" wrapText="1"/>
      <protection locked="0"/>
    </xf>
    <xf numFmtId="0" fontId="3" fillId="3" borderId="10" xfId="0" applyFont="1" applyFill="1" applyBorder="1" applyAlignment="1" applyProtection="1">
      <alignment horizontal="center" vertical="center" wrapText="1"/>
      <protection locked="0"/>
    </xf>
    <xf numFmtId="0" fontId="0" fillId="0" borderId="19" xfId="0" applyBorder="1"/>
    <xf numFmtId="0" fontId="0" fillId="0" borderId="20" xfId="0" applyBorder="1"/>
    <xf numFmtId="0" fontId="1" fillId="3" borderId="0" xfId="0" applyFont="1" applyFill="1" applyProtection="1">
      <protection locked="0"/>
    </xf>
    <xf numFmtId="0" fontId="3" fillId="4" borderId="1" xfId="0" applyFont="1" applyFill="1" applyBorder="1" applyAlignment="1">
      <alignment horizontal="left" vertical="center" wrapText="1"/>
    </xf>
    <xf numFmtId="0" fontId="3" fillId="2" borderId="6" xfId="0" applyFont="1" applyFill="1" applyBorder="1" applyAlignment="1">
      <alignment horizontal="center" vertical="center" wrapText="1"/>
    </xf>
    <xf numFmtId="0" fontId="0" fillId="0" borderId="14" xfId="0" applyBorder="1"/>
    <xf numFmtId="0" fontId="3" fillId="3" borderId="9" xfId="0" applyFont="1" applyFill="1" applyBorder="1" applyAlignment="1" applyProtection="1">
      <alignment horizontal="center" vertical="center" wrapText="1"/>
      <protection locked="0"/>
    </xf>
    <xf numFmtId="0" fontId="1" fillId="5" borderId="17" xfId="0" applyFont="1" applyFill="1" applyBorder="1" applyAlignment="1" applyProtection="1">
      <alignment horizontal="center" vertical="center" wrapText="1"/>
      <protection locked="0"/>
    </xf>
    <xf numFmtId="0" fontId="1" fillId="5" borderId="1" xfId="0" applyFont="1" applyFill="1" applyBorder="1" applyAlignment="1" applyProtection="1">
      <alignment horizontal="left" vertical="center" wrapText="1"/>
      <protection locked="0"/>
    </xf>
    <xf numFmtId="0" fontId="3" fillId="2" borderId="12" xfId="0" applyFont="1" applyFill="1" applyBorder="1" applyAlignment="1">
      <alignment horizontal="center" vertical="center" wrapText="1"/>
    </xf>
    <xf numFmtId="0" fontId="0" fillId="0" borderId="13" xfId="0" applyBorder="1"/>
    <xf numFmtId="0" fontId="0" fillId="0" borderId="12" xfId="0" applyBorder="1"/>
    <xf numFmtId="0" fontId="3" fillId="2" borderId="14" xfId="0" applyFont="1" applyFill="1" applyBorder="1" applyAlignment="1">
      <alignment horizontal="center" vertical="center" wrapText="1"/>
    </xf>
    <xf numFmtId="0" fontId="6" fillId="2" borderId="0" xfId="0" applyFont="1" applyFill="1" applyAlignment="1">
      <alignment horizontal="left" vertical="top" wrapText="1"/>
    </xf>
    <xf numFmtId="0" fontId="1" fillId="5" borderId="10" xfId="0" applyFont="1" applyFill="1" applyBorder="1" applyAlignment="1" applyProtection="1">
      <alignment horizontal="left" vertical="center" wrapText="1"/>
      <protection locked="0"/>
    </xf>
    <xf numFmtId="0" fontId="3" fillId="5" borderId="21" xfId="0" applyFont="1" applyFill="1" applyBorder="1" applyAlignment="1" applyProtection="1">
      <alignment horizontal="center" vertical="center" wrapText="1"/>
      <protection locked="0"/>
    </xf>
    <xf numFmtId="0" fontId="0" fillId="0" borderId="3" xfId="0" applyBorder="1"/>
    <xf numFmtId="0" fontId="0" fillId="0" borderId="21" xfId="0" applyBorder="1"/>
    <xf numFmtId="0" fontId="3" fillId="2" borderId="0" xfId="0" applyFont="1" applyFill="1" applyAlignment="1">
      <alignment horizontal="right"/>
    </xf>
    <xf numFmtId="0" fontId="3" fillId="5" borderId="1" xfId="0" applyFont="1" applyFill="1" applyBorder="1" applyAlignment="1" applyProtection="1">
      <alignment horizontal="left" vertical="center" wrapText="1"/>
      <protection locked="0"/>
    </xf>
    <xf numFmtId="0" fontId="1" fillId="3" borderId="8" xfId="0" applyFont="1" applyFill="1" applyBorder="1" applyAlignment="1" applyProtection="1">
      <alignment horizontal="center" vertical="center" wrapText="1"/>
      <protection locked="0"/>
    </xf>
    <xf numFmtId="0" fontId="3" fillId="2" borderId="4" xfId="0" applyFont="1" applyFill="1" applyBorder="1" applyAlignment="1">
      <alignment horizontal="center" vertical="center" wrapText="1"/>
    </xf>
    <xf numFmtId="0" fontId="3" fillId="5" borderId="17" xfId="0" applyFont="1" applyFill="1" applyBorder="1" applyAlignment="1" applyProtection="1">
      <alignment horizontal="center" vertical="center" wrapText="1"/>
      <protection locked="0"/>
    </xf>
    <xf numFmtId="0" fontId="4" fillId="2" borderId="0" xfId="0" applyFont="1" applyFill="1" applyAlignment="1">
      <alignment horizontal="left" wrapText="1"/>
    </xf>
    <xf numFmtId="0" fontId="1" fillId="3" borderId="7" xfId="0" applyFont="1" applyFill="1" applyBorder="1" applyAlignment="1" applyProtection="1">
      <alignment horizontal="center" vertical="center" wrapText="1"/>
      <protection locked="0"/>
    </xf>
    <xf numFmtId="0" fontId="3" fillId="2" borderId="5" xfId="0" applyFont="1" applyFill="1" applyBorder="1" applyAlignment="1">
      <alignment horizontal="center" vertical="center" wrapText="1"/>
    </xf>
    <xf numFmtId="0" fontId="4" fillId="2" borderId="0" xfId="0" applyFont="1" applyFill="1" applyAlignment="1">
      <alignment horizontal="left"/>
    </xf>
    <xf numFmtId="0" fontId="4" fillId="2" borderId="0" xfId="0" applyFont="1" applyFill="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Calibri">
      <a:majorFont>
        <a:latin typeface="Calibri" panose="020F050202020403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ajorFont>
      <a:minorFont>
        <a:latin typeface="Calibri" panose="020F050202020403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H77"/>
  <sheetViews>
    <sheetView tabSelected="1" topLeftCell="E72" zoomScale="242" zoomScaleNormal="242" workbookViewId="0">
      <selection activeCell="F41" sqref="F41"/>
    </sheetView>
  </sheetViews>
  <sheetFormatPr defaultColWidth="10.69921875" defaultRowHeight="14.4" x14ac:dyDescent="0.3"/>
  <cols>
    <col min="1" max="1" width="9.19921875" style="1" customWidth="1"/>
    <col min="2" max="2" width="78" style="11" customWidth="1"/>
    <col min="3" max="6" width="29.19921875" style="1" customWidth="1"/>
    <col min="7" max="7" width="20.5" style="11" customWidth="1"/>
    <col min="8" max="8" width="26.5" style="11" customWidth="1"/>
    <col min="9" max="15" width="25" style="1" customWidth="1"/>
    <col min="16" max="16" width="10.69921875" style="1" customWidth="1"/>
    <col min="17" max="16384" width="10.69921875" style="1"/>
  </cols>
  <sheetData>
    <row r="2" spans="1:6" x14ac:dyDescent="0.3">
      <c r="A2" s="12" t="s">
        <v>124</v>
      </c>
      <c r="B2" s="26"/>
    </row>
    <row r="3" spans="1:6" x14ac:dyDescent="0.3">
      <c r="B3" s="27"/>
    </row>
    <row r="4" spans="1:6" x14ac:dyDescent="0.3">
      <c r="A4" s="12" t="s">
        <v>0</v>
      </c>
      <c r="B4" s="26"/>
    </row>
    <row r="5" spans="1:6" x14ac:dyDescent="0.3">
      <c r="A5" s="2"/>
      <c r="B5" s="26"/>
    </row>
    <row r="6" spans="1:6" x14ac:dyDescent="0.3">
      <c r="A6" s="1" t="s">
        <v>1</v>
      </c>
      <c r="B6" s="28" t="s">
        <v>2</v>
      </c>
    </row>
    <row r="7" spans="1:6" x14ac:dyDescent="0.3">
      <c r="B7" s="26"/>
    </row>
    <row r="8" spans="1:6" x14ac:dyDescent="0.3">
      <c r="A8" s="3" t="s">
        <v>3</v>
      </c>
      <c r="B8" s="35">
        <v>45917</v>
      </c>
    </row>
    <row r="9" spans="1:6" x14ac:dyDescent="0.3">
      <c r="A9" s="3" t="s">
        <v>4</v>
      </c>
      <c r="B9" s="36" t="s">
        <v>118</v>
      </c>
    </row>
    <row r="10" spans="1:6" x14ac:dyDescent="0.3">
      <c r="A10" s="3" t="s">
        <v>5</v>
      </c>
      <c r="B10" s="36" t="s">
        <v>100</v>
      </c>
    </row>
    <row r="12" spans="1:6" ht="15.6" x14ac:dyDescent="0.3">
      <c r="A12" s="46" t="s">
        <v>6</v>
      </c>
      <c r="B12" s="47"/>
      <c r="C12" s="52" t="s">
        <v>101</v>
      </c>
      <c r="D12" s="41"/>
      <c r="E12" s="41"/>
      <c r="F12" s="42"/>
    </row>
    <row r="13" spans="1:6" ht="16.2" customHeight="1" x14ac:dyDescent="0.3">
      <c r="A13" s="51" t="s">
        <v>7</v>
      </c>
      <c r="B13" s="44"/>
      <c r="C13" s="40">
        <v>300046335</v>
      </c>
      <c r="D13" s="41"/>
      <c r="E13" s="41"/>
      <c r="F13" s="42"/>
    </row>
    <row r="14" spans="1:6" ht="16.2" hidden="1" customHeight="1" x14ac:dyDescent="0.3">
      <c r="A14" s="51" t="s">
        <v>8</v>
      </c>
      <c r="B14" s="44"/>
      <c r="C14" s="40"/>
      <c r="D14" s="41"/>
      <c r="E14" s="41"/>
      <c r="F14" s="42"/>
    </row>
    <row r="15" spans="1:6" ht="16.2" hidden="1" customHeight="1" x14ac:dyDescent="0.3">
      <c r="A15" s="46" t="s">
        <v>9</v>
      </c>
      <c r="B15" s="47"/>
      <c r="C15" s="40"/>
      <c r="D15" s="41"/>
      <c r="E15" s="41"/>
      <c r="F15" s="42"/>
    </row>
    <row r="16" spans="1:6" ht="63" hidden="1" customHeight="1" x14ac:dyDescent="0.3">
      <c r="A16" s="43" t="s">
        <v>10</v>
      </c>
      <c r="B16" s="44"/>
      <c r="C16" s="40"/>
      <c r="D16" s="41"/>
      <c r="E16" s="41"/>
      <c r="F16" s="42"/>
    </row>
    <row r="17" spans="1:7" ht="16.2" hidden="1" customHeight="1" x14ac:dyDescent="0.3">
      <c r="A17" s="46" t="s">
        <v>11</v>
      </c>
      <c r="B17" s="47"/>
      <c r="C17" s="40"/>
      <c r="D17" s="41"/>
      <c r="E17" s="41"/>
      <c r="F17" s="42"/>
    </row>
    <row r="18" spans="1:7" ht="16.2" hidden="1" customHeight="1" x14ac:dyDescent="0.3">
      <c r="A18" s="46" t="s">
        <v>12</v>
      </c>
      <c r="B18" s="47"/>
      <c r="C18" s="40"/>
      <c r="D18" s="41"/>
      <c r="E18" s="41"/>
      <c r="F18" s="42"/>
    </row>
    <row r="19" spans="1:7" ht="48" hidden="1" customHeight="1" x14ac:dyDescent="0.3">
      <c r="A19" s="46" t="s">
        <v>13</v>
      </c>
      <c r="B19" s="47"/>
      <c r="C19" s="40"/>
      <c r="D19" s="41"/>
      <c r="E19" s="41"/>
      <c r="F19" s="42"/>
    </row>
    <row r="20" spans="1:7" ht="55.2" hidden="1" customHeight="1" x14ac:dyDescent="0.3">
      <c r="A20" s="46" t="s">
        <v>14</v>
      </c>
      <c r="B20" s="47"/>
      <c r="C20" s="40"/>
      <c r="D20" s="41"/>
      <c r="E20" s="41"/>
      <c r="F20" s="42"/>
    </row>
    <row r="21" spans="1:7" ht="70.95" hidden="1" customHeight="1" x14ac:dyDescent="0.3">
      <c r="A21" s="48" t="s">
        <v>15</v>
      </c>
      <c r="B21" s="49"/>
      <c r="C21" s="53"/>
      <c r="D21" s="54"/>
      <c r="E21" s="54"/>
      <c r="F21" s="54"/>
      <c r="G21" s="33" t="str">
        <f>IF((SUMPRODUCT(--(C21=""))&gt;0), "Privaloma užpildyti, kai taikomi pašalinimo pagrindai", "")</f>
        <v>Privaloma užpildyti, kai taikomi pašalinimo pagrindai</v>
      </c>
    </row>
    <row r="22" spans="1:7" ht="18" hidden="1" customHeight="1" x14ac:dyDescent="0.3">
      <c r="A22" s="4"/>
      <c r="B22" s="4"/>
      <c r="C22" s="5"/>
      <c r="D22" s="5"/>
      <c r="E22" s="5"/>
      <c r="F22" s="5"/>
    </row>
    <row r="23" spans="1:7" hidden="1" x14ac:dyDescent="0.3">
      <c r="A23" s="45" t="s">
        <v>16</v>
      </c>
      <c r="B23" s="39"/>
      <c r="C23" s="39"/>
      <c r="D23" s="39"/>
      <c r="E23" s="39"/>
      <c r="F23" s="39"/>
    </row>
    <row r="24" spans="1:7" hidden="1" x14ac:dyDescent="0.3">
      <c r="A24" s="39" t="s">
        <v>17</v>
      </c>
      <c r="B24" s="39"/>
      <c r="C24" s="39"/>
      <c r="D24" s="39"/>
      <c r="E24" s="39"/>
      <c r="F24" s="39"/>
    </row>
    <row r="25" spans="1:7" hidden="1" x14ac:dyDescent="0.3">
      <c r="A25" s="39" t="s">
        <v>18</v>
      </c>
      <c r="B25" s="39"/>
      <c r="C25" s="39"/>
      <c r="D25" s="39"/>
      <c r="E25" s="39"/>
      <c r="F25" s="39"/>
    </row>
    <row r="26" spans="1:7" hidden="1" x14ac:dyDescent="0.3">
      <c r="A26" s="39" t="s">
        <v>19</v>
      </c>
      <c r="B26" s="39"/>
      <c r="C26" s="39"/>
      <c r="D26" s="39"/>
      <c r="E26" s="39"/>
      <c r="F26" s="39"/>
    </row>
    <row r="27" spans="1:7" hidden="1" x14ac:dyDescent="0.3">
      <c r="A27" s="39" t="s">
        <v>20</v>
      </c>
      <c r="B27" s="39"/>
      <c r="C27" s="39"/>
      <c r="D27" s="39"/>
      <c r="E27" s="39"/>
      <c r="F27" s="39"/>
    </row>
    <row r="28" spans="1:7" ht="31.95" hidden="1" customHeight="1" x14ac:dyDescent="0.3">
      <c r="A28" s="50" t="s">
        <v>21</v>
      </c>
      <c r="B28" s="39"/>
      <c r="C28" s="39"/>
      <c r="D28" s="39"/>
      <c r="E28" s="39"/>
      <c r="F28" s="39"/>
    </row>
    <row r="29" spans="1:7" hidden="1" x14ac:dyDescent="0.3">
      <c r="A29" s="39" t="s">
        <v>22</v>
      </c>
      <c r="B29" s="39"/>
      <c r="C29" s="39"/>
      <c r="D29" s="39"/>
      <c r="E29" s="39"/>
      <c r="F29" s="39"/>
    </row>
    <row r="30" spans="1:7" x14ac:dyDescent="0.3">
      <c r="A30" s="23" t="s">
        <v>95</v>
      </c>
      <c r="D30" s="13"/>
    </row>
    <row r="31" spans="1:7" x14ac:dyDescent="0.3">
      <c r="A31" s="23" t="s">
        <v>96</v>
      </c>
    </row>
    <row r="34" spans="1:8" x14ac:dyDescent="0.3">
      <c r="A34" s="12" t="s">
        <v>38</v>
      </c>
      <c r="B34" s="28" t="s">
        <v>39</v>
      </c>
    </row>
    <row r="36" spans="1:8" x14ac:dyDescent="0.3">
      <c r="A36" s="12" t="s">
        <v>23</v>
      </c>
    </row>
    <row r="37" spans="1:8" s="25" customFormat="1" ht="100.8" x14ac:dyDescent="0.3">
      <c r="A37" s="24" t="s">
        <v>24</v>
      </c>
      <c r="B37" s="29" t="s">
        <v>25</v>
      </c>
      <c r="C37" s="24" t="s">
        <v>26</v>
      </c>
      <c r="D37" s="24" t="s">
        <v>27</v>
      </c>
      <c r="E37" s="24" t="s">
        <v>28</v>
      </c>
      <c r="F37" s="24" t="s">
        <v>29</v>
      </c>
      <c r="G37" s="29" t="s">
        <v>30</v>
      </c>
      <c r="H37" s="29" t="s">
        <v>31</v>
      </c>
    </row>
    <row r="38" spans="1:8" x14ac:dyDescent="0.3">
      <c r="A38" s="14" t="s">
        <v>40</v>
      </c>
      <c r="B38" s="30" t="s">
        <v>41</v>
      </c>
      <c r="C38" s="15"/>
      <c r="D38" s="15"/>
      <c r="E38" s="15"/>
      <c r="F38" s="15"/>
      <c r="G38" s="31"/>
      <c r="H38" s="31"/>
    </row>
    <row r="39" spans="1:8" x14ac:dyDescent="0.3">
      <c r="A39" s="15" t="s">
        <v>42</v>
      </c>
      <c r="B39" s="31" t="s">
        <v>43</v>
      </c>
      <c r="C39" s="32">
        <v>650</v>
      </c>
      <c r="D39" s="32" t="s">
        <v>44</v>
      </c>
      <c r="E39" s="16">
        <v>2.7679999999999998</v>
      </c>
      <c r="F39" s="15">
        <f>IF(ISBLANK(E39),"", PRODUCT(C39,E39))</f>
        <v>1799.2</v>
      </c>
      <c r="G39" s="34" t="s">
        <v>97</v>
      </c>
      <c r="H39" s="31"/>
    </row>
    <row r="40" spans="1:8" ht="43.2" x14ac:dyDescent="0.3">
      <c r="A40" s="15" t="s">
        <v>45</v>
      </c>
      <c r="B40" s="31" t="s">
        <v>46</v>
      </c>
      <c r="C40" s="15"/>
      <c r="D40" s="15"/>
      <c r="E40" s="15"/>
      <c r="F40" s="15"/>
      <c r="G40" s="31"/>
      <c r="H40" s="34" t="s">
        <v>109</v>
      </c>
    </row>
    <row r="41" spans="1:8" ht="28.8" x14ac:dyDescent="0.3">
      <c r="A41" s="15" t="s">
        <v>47</v>
      </c>
      <c r="B41" s="31" t="s">
        <v>48</v>
      </c>
      <c r="C41" s="15"/>
      <c r="D41" s="15"/>
      <c r="E41" s="15"/>
      <c r="F41" s="15"/>
      <c r="G41" s="31"/>
      <c r="H41" s="34" t="s">
        <v>110</v>
      </c>
    </row>
    <row r="42" spans="1:8" x14ac:dyDescent="0.3">
      <c r="E42" s="14" t="s">
        <v>33</v>
      </c>
      <c r="F42" s="14">
        <f>IF((COUNT(C39:C41)&lt;&gt;COUNT(F39:F41)),"", ROUND(SUM(F39:F41),2))</f>
        <v>1799.2</v>
      </c>
      <c r="G42" s="33" t="str">
        <f>IF((COUNT(C39:C41)&lt;&gt;COUNT(F39:F41)),"Neužpildytos visų objektų kainos", "")</f>
        <v/>
      </c>
    </row>
    <row r="43" spans="1:8" x14ac:dyDescent="0.3">
      <c r="C43" s="14" t="s">
        <v>34</v>
      </c>
      <c r="D43" s="17">
        <v>5</v>
      </c>
      <c r="E43" s="14" t="s">
        <v>35</v>
      </c>
      <c r="F43" s="14">
        <f>IF(OR(F42="",D43=""),"", ROUND(PRODUCT(D43,F42)/100,2))</f>
        <v>89.96</v>
      </c>
      <c r="G43" s="33" t="str">
        <f>IF(D43="", "Nurodykite taikomą PVM dydį", "")</f>
        <v/>
      </c>
    </row>
    <row r="44" spans="1:8" x14ac:dyDescent="0.3">
      <c r="E44" s="14" t="s">
        <v>36</v>
      </c>
      <c r="F44" s="14">
        <f>IF(ISBLANK(F43), "", ROUND(SUM(F42:F43),2))</f>
        <v>1889.16</v>
      </c>
    </row>
    <row r="48" spans="1:8" x14ac:dyDescent="0.3">
      <c r="A48" s="12" t="s">
        <v>49</v>
      </c>
      <c r="B48" s="28" t="s">
        <v>50</v>
      </c>
    </row>
    <row r="50" spans="1:8" x14ac:dyDescent="0.3">
      <c r="A50" s="12" t="s">
        <v>23</v>
      </c>
    </row>
    <row r="51" spans="1:8" s="25" customFormat="1" ht="100.8" x14ac:dyDescent="0.3">
      <c r="A51" s="24" t="s">
        <v>24</v>
      </c>
      <c r="B51" s="29" t="s">
        <v>25</v>
      </c>
      <c r="C51" s="24" t="s">
        <v>26</v>
      </c>
      <c r="D51" s="24" t="s">
        <v>27</v>
      </c>
      <c r="E51" s="24" t="s">
        <v>28</v>
      </c>
      <c r="F51" s="24" t="s">
        <v>29</v>
      </c>
      <c r="G51" s="29" t="s">
        <v>30</v>
      </c>
      <c r="H51" s="29" t="s">
        <v>31</v>
      </c>
    </row>
    <row r="52" spans="1:8" x14ac:dyDescent="0.3">
      <c r="A52" s="14" t="s">
        <v>51</v>
      </c>
      <c r="B52" s="30" t="s">
        <v>52</v>
      </c>
      <c r="C52" s="15"/>
      <c r="D52" s="15"/>
      <c r="E52" s="15"/>
      <c r="F52" s="15"/>
      <c r="G52" s="31"/>
      <c r="H52" s="31"/>
    </row>
    <row r="53" spans="1:8" x14ac:dyDescent="0.3">
      <c r="A53" s="15" t="s">
        <v>53</v>
      </c>
      <c r="B53" s="31" t="s">
        <v>43</v>
      </c>
      <c r="C53" s="32">
        <v>4000</v>
      </c>
      <c r="D53" s="32" t="s">
        <v>44</v>
      </c>
      <c r="E53" s="16">
        <v>1.1080000000000001</v>
      </c>
      <c r="F53" s="15">
        <f>IF(ISBLANK(E53),"", PRODUCT(C53,E53))</f>
        <v>4432</v>
      </c>
      <c r="G53" s="34" t="s">
        <v>98</v>
      </c>
      <c r="H53" s="31"/>
    </row>
    <row r="54" spans="1:8" ht="43.2" x14ac:dyDescent="0.3">
      <c r="A54" s="15" t="s">
        <v>54</v>
      </c>
      <c r="B54" s="31" t="s">
        <v>46</v>
      </c>
      <c r="C54" s="15"/>
      <c r="D54" s="15"/>
      <c r="E54" s="15"/>
      <c r="F54" s="15"/>
      <c r="G54" s="31"/>
      <c r="H54" s="34" t="s">
        <v>109</v>
      </c>
    </row>
    <row r="55" spans="1:8" ht="28.8" x14ac:dyDescent="0.3">
      <c r="A55" s="15" t="s">
        <v>55</v>
      </c>
      <c r="B55" s="31" t="s">
        <v>56</v>
      </c>
      <c r="C55" s="15"/>
      <c r="D55" s="15"/>
      <c r="E55" s="15"/>
      <c r="F55" s="15"/>
      <c r="G55" s="31"/>
      <c r="H55" s="34" t="s">
        <v>111</v>
      </c>
    </row>
    <row r="56" spans="1:8" ht="28.8" x14ac:dyDescent="0.3">
      <c r="A56" s="15" t="s">
        <v>57</v>
      </c>
      <c r="B56" s="31" t="s">
        <v>58</v>
      </c>
      <c r="C56" s="15"/>
      <c r="D56" s="15"/>
      <c r="E56" s="15"/>
      <c r="F56" s="15"/>
      <c r="G56" s="31"/>
      <c r="H56" s="34" t="s">
        <v>112</v>
      </c>
    </row>
    <row r="57" spans="1:8" ht="43.2" x14ac:dyDescent="0.3">
      <c r="A57" s="15" t="s">
        <v>59</v>
      </c>
      <c r="B57" s="31" t="s">
        <v>60</v>
      </c>
      <c r="C57" s="15"/>
      <c r="D57" s="15"/>
      <c r="E57" s="15"/>
      <c r="F57" s="15"/>
      <c r="G57" s="31"/>
      <c r="H57" s="34" t="s">
        <v>113</v>
      </c>
    </row>
    <row r="58" spans="1:8" x14ac:dyDescent="0.3">
      <c r="E58" s="14" t="s">
        <v>33</v>
      </c>
      <c r="F58" s="14">
        <f>IF((COUNT(C53:C57)&lt;&gt;COUNT(F53:F57)),"", ROUND(SUM(F53:F57),2))</f>
        <v>4432</v>
      </c>
      <c r="G58" s="33" t="str">
        <f>IF((COUNT(C53:C57)&lt;&gt;COUNT(F53:F57)),"Neužpildytos visų objektų kainos", "")</f>
        <v/>
      </c>
    </row>
    <row r="59" spans="1:8" x14ac:dyDescent="0.3">
      <c r="C59" s="14" t="s">
        <v>34</v>
      </c>
      <c r="D59" s="17">
        <v>5</v>
      </c>
      <c r="E59" s="14" t="s">
        <v>35</v>
      </c>
      <c r="F59" s="14">
        <f>IF(OR(F58="",D59=""),"", ROUND(PRODUCT(D59,F58)/100,2))</f>
        <v>221.6</v>
      </c>
      <c r="G59" s="33" t="str">
        <f>IF(D59="", "Nurodykite taikomą PVM dydį", "")</f>
        <v/>
      </c>
    </row>
    <row r="60" spans="1:8" x14ac:dyDescent="0.3">
      <c r="E60" s="14" t="s">
        <v>36</v>
      </c>
      <c r="F60" s="14">
        <f>IF(ISBLANK(F59), "", ROUND(SUM(F58:F59),2))</f>
        <v>4653.6000000000004</v>
      </c>
    </row>
    <row r="66" spans="1:8" x14ac:dyDescent="0.3">
      <c r="A66" s="12" t="s">
        <v>61</v>
      </c>
      <c r="B66" s="28" t="s">
        <v>62</v>
      </c>
    </row>
    <row r="68" spans="1:8" x14ac:dyDescent="0.3">
      <c r="A68" s="12" t="s">
        <v>23</v>
      </c>
    </row>
    <row r="69" spans="1:8" s="25" customFormat="1" ht="100.8" x14ac:dyDescent="0.3">
      <c r="A69" s="24" t="s">
        <v>24</v>
      </c>
      <c r="B69" s="29" t="s">
        <v>25</v>
      </c>
      <c r="C69" s="24" t="s">
        <v>26</v>
      </c>
      <c r="D69" s="24" t="s">
        <v>27</v>
      </c>
      <c r="E69" s="24" t="s">
        <v>28</v>
      </c>
      <c r="F69" s="24" t="s">
        <v>29</v>
      </c>
      <c r="G69" s="29" t="s">
        <v>30</v>
      </c>
      <c r="H69" s="29" t="s">
        <v>31</v>
      </c>
    </row>
    <row r="70" spans="1:8" x14ac:dyDescent="0.3">
      <c r="A70" s="14" t="s">
        <v>63</v>
      </c>
      <c r="B70" s="30" t="s">
        <v>64</v>
      </c>
      <c r="C70" s="15"/>
      <c r="D70" s="15"/>
      <c r="E70" s="15"/>
      <c r="F70" s="15"/>
      <c r="G70" s="31"/>
      <c r="H70" s="31"/>
    </row>
    <row r="71" spans="1:8" ht="43.2" x14ac:dyDescent="0.3">
      <c r="A71" s="15" t="s">
        <v>65</v>
      </c>
      <c r="B71" s="31" t="s">
        <v>64</v>
      </c>
      <c r="C71" s="32">
        <v>10</v>
      </c>
      <c r="D71" s="32" t="s">
        <v>32</v>
      </c>
      <c r="E71" s="16">
        <v>6.18</v>
      </c>
      <c r="F71" s="15">
        <f>IF(ISBLANK(E71),"", PRODUCT(C71,E71))</f>
        <v>61.8</v>
      </c>
      <c r="G71" s="34" t="s">
        <v>99</v>
      </c>
      <c r="H71" s="31"/>
    </row>
    <row r="72" spans="1:8" ht="43.2" x14ac:dyDescent="0.3">
      <c r="A72" s="15" t="s">
        <v>66</v>
      </c>
      <c r="B72" s="31" t="s">
        <v>67</v>
      </c>
      <c r="C72" s="15"/>
      <c r="D72" s="15"/>
      <c r="E72" s="15"/>
      <c r="F72" s="15"/>
      <c r="G72" s="31"/>
      <c r="H72" s="34" t="s">
        <v>116</v>
      </c>
    </row>
    <row r="73" spans="1:8" ht="28.8" x14ac:dyDescent="0.3">
      <c r="A73" s="15" t="s">
        <v>68</v>
      </c>
      <c r="B73" s="31" t="s">
        <v>69</v>
      </c>
      <c r="C73" s="15"/>
      <c r="D73" s="15"/>
      <c r="E73" s="15"/>
      <c r="F73" s="15"/>
      <c r="G73" s="31"/>
      <c r="H73" s="34" t="s">
        <v>114</v>
      </c>
    </row>
    <row r="74" spans="1:8" ht="28.8" x14ac:dyDescent="0.3">
      <c r="A74" s="15" t="s">
        <v>70</v>
      </c>
      <c r="B74" s="31" t="s">
        <v>71</v>
      </c>
      <c r="C74" s="15"/>
      <c r="D74" s="15"/>
      <c r="E74" s="15"/>
      <c r="F74" s="15"/>
      <c r="G74" s="31"/>
      <c r="H74" s="34" t="s">
        <v>115</v>
      </c>
    </row>
    <row r="75" spans="1:8" x14ac:dyDescent="0.3">
      <c r="E75" s="14" t="s">
        <v>33</v>
      </c>
      <c r="F75" s="14">
        <f>IF((COUNT(C71:C74)&lt;&gt;COUNT(F71:F74)),"", ROUND(SUM(F71:F74),2))</f>
        <v>61.8</v>
      </c>
      <c r="G75" s="33" t="str">
        <f>IF((COUNT(C71:C74)&lt;&gt;COUNT(F71:F74)),"Neužpildytos visų objektų kainos", "")</f>
        <v/>
      </c>
    </row>
    <row r="76" spans="1:8" x14ac:dyDescent="0.3">
      <c r="C76" s="14" t="s">
        <v>34</v>
      </c>
      <c r="D76" s="17">
        <v>5</v>
      </c>
      <c r="E76" s="14" t="s">
        <v>35</v>
      </c>
      <c r="F76" s="14">
        <f>IF(OR(F75="",D76=""),"", ROUND(PRODUCT(D76,F75)/100,2))</f>
        <v>3.09</v>
      </c>
      <c r="G76" s="33" t="str">
        <f>IF(D76="", "Nurodykite taikomą PVM dydį", "")</f>
        <v/>
      </c>
    </row>
    <row r="77" spans="1:8" x14ac:dyDescent="0.3">
      <c r="E77" s="14" t="s">
        <v>36</v>
      </c>
      <c r="F77" s="14">
        <f>IF(ISBLANK(F76), "", ROUND(SUM(F75:F76),2))</f>
        <v>64.89</v>
      </c>
    </row>
  </sheetData>
  <mergeCells count="27">
    <mergeCell ref="A29:F29"/>
    <mergeCell ref="C14:F14"/>
    <mergeCell ref="A12:B12"/>
    <mergeCell ref="A21:B21"/>
    <mergeCell ref="A28:F28"/>
    <mergeCell ref="C20:F20"/>
    <mergeCell ref="C16:F16"/>
    <mergeCell ref="A14:B14"/>
    <mergeCell ref="A17:B17"/>
    <mergeCell ref="A24:F24"/>
    <mergeCell ref="A20:B20"/>
    <mergeCell ref="A19:B19"/>
    <mergeCell ref="C12:F12"/>
    <mergeCell ref="C21:F21"/>
    <mergeCell ref="A13:B13"/>
    <mergeCell ref="A25:F25"/>
    <mergeCell ref="A27:F27"/>
    <mergeCell ref="A26:F26"/>
    <mergeCell ref="C19:F19"/>
    <mergeCell ref="C13:F13"/>
    <mergeCell ref="C18:F18"/>
    <mergeCell ref="A16:B16"/>
    <mergeCell ref="A23:F23"/>
    <mergeCell ref="C15:F15"/>
    <mergeCell ref="A18:B18"/>
    <mergeCell ref="C17:F17"/>
    <mergeCell ref="A15:B1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K100"/>
  <sheetViews>
    <sheetView workbookViewId="0">
      <selection activeCell="E57" sqref="E57"/>
    </sheetView>
  </sheetViews>
  <sheetFormatPr defaultColWidth="10.69921875" defaultRowHeight="14.4" x14ac:dyDescent="0.3"/>
  <cols>
    <col min="1" max="1" width="13.69921875" style="1" customWidth="1"/>
    <col min="2" max="2" width="10.69921875" style="1" customWidth="1"/>
    <col min="3" max="16384" width="10.69921875" style="1"/>
  </cols>
  <sheetData>
    <row r="2" spans="1:11" x14ac:dyDescent="0.3">
      <c r="A2" s="85" t="s">
        <v>72</v>
      </c>
      <c r="B2" s="39"/>
      <c r="C2" s="39"/>
      <c r="D2" s="39"/>
      <c r="E2" s="39"/>
      <c r="F2" s="39"/>
      <c r="G2" s="39"/>
      <c r="H2" s="39"/>
      <c r="I2" s="39"/>
      <c r="J2" s="39"/>
      <c r="K2" s="39"/>
    </row>
    <row r="3" spans="1:11" x14ac:dyDescent="0.3">
      <c r="A3" s="39"/>
      <c r="B3" s="39"/>
      <c r="C3" s="39"/>
      <c r="D3" s="39"/>
      <c r="E3" s="39"/>
      <c r="F3" s="39"/>
      <c r="G3" s="39"/>
      <c r="H3" s="39"/>
      <c r="I3" s="39"/>
      <c r="J3" s="39"/>
      <c r="K3" s="39"/>
    </row>
    <row r="4" spans="1:11" ht="16.2" customHeight="1" thickBot="1" x14ac:dyDescent="0.35">
      <c r="A4" s="6"/>
      <c r="B4" s="6"/>
      <c r="C4" s="6"/>
      <c r="D4" s="6"/>
      <c r="E4" s="6"/>
      <c r="F4" s="6"/>
      <c r="G4" s="6"/>
      <c r="H4" s="6"/>
      <c r="I4" s="6"/>
      <c r="J4" s="6"/>
    </row>
    <row r="5" spans="1:11" ht="48" customHeight="1" x14ac:dyDescent="0.3">
      <c r="A5" s="83" t="s">
        <v>73</v>
      </c>
      <c r="B5" s="73"/>
      <c r="C5" s="87" t="s">
        <v>74</v>
      </c>
      <c r="D5" s="72"/>
      <c r="E5" s="73"/>
      <c r="F5" s="87" t="s">
        <v>75</v>
      </c>
      <c r="G5" s="72"/>
      <c r="H5" s="73"/>
      <c r="I5" s="87" t="s">
        <v>76</v>
      </c>
      <c r="J5" s="73"/>
      <c r="K5" s="8" t="s">
        <v>77</v>
      </c>
    </row>
    <row r="6" spans="1:11" ht="49.2" customHeight="1" x14ac:dyDescent="0.3">
      <c r="A6" s="86" t="s">
        <v>102</v>
      </c>
      <c r="B6" s="47"/>
      <c r="C6" s="55" t="s">
        <v>102</v>
      </c>
      <c r="D6" s="56"/>
      <c r="E6" s="47"/>
      <c r="F6" s="55" t="s">
        <v>102</v>
      </c>
      <c r="G6" s="56"/>
      <c r="H6" s="47"/>
      <c r="I6" s="55" t="s">
        <v>102</v>
      </c>
      <c r="J6" s="47"/>
      <c r="K6" s="37" t="s">
        <v>102</v>
      </c>
    </row>
    <row r="7" spans="1:11" ht="49.2" customHeight="1" x14ac:dyDescent="0.3">
      <c r="A7" s="60"/>
      <c r="B7" s="47"/>
      <c r="C7" s="57"/>
      <c r="D7" s="56"/>
      <c r="E7" s="47"/>
      <c r="F7" s="57"/>
      <c r="G7" s="56"/>
      <c r="H7" s="47"/>
      <c r="I7" s="57"/>
      <c r="J7" s="47"/>
      <c r="K7" s="18"/>
    </row>
    <row r="8" spans="1:11" ht="49.2" customHeight="1" x14ac:dyDescent="0.3">
      <c r="A8" s="60"/>
      <c r="B8" s="47"/>
      <c r="C8" s="57"/>
      <c r="D8" s="56"/>
      <c r="E8" s="47"/>
      <c r="F8" s="57"/>
      <c r="G8" s="56"/>
      <c r="H8" s="47"/>
      <c r="I8" s="57"/>
      <c r="J8" s="47"/>
      <c r="K8" s="18"/>
    </row>
    <row r="9" spans="1:11" ht="49.2" customHeight="1" x14ac:dyDescent="0.3">
      <c r="A9" s="60"/>
      <c r="B9" s="47"/>
      <c r="C9" s="57"/>
      <c r="D9" s="56"/>
      <c r="E9" s="47"/>
      <c r="F9" s="57"/>
      <c r="G9" s="56"/>
      <c r="H9" s="47"/>
      <c r="I9" s="57"/>
      <c r="J9" s="47"/>
      <c r="K9" s="18"/>
    </row>
    <row r="10" spans="1:11" ht="49.2" customHeight="1" x14ac:dyDescent="0.3">
      <c r="A10" s="60"/>
      <c r="B10" s="47"/>
      <c r="C10" s="57"/>
      <c r="D10" s="56"/>
      <c r="E10" s="47"/>
      <c r="F10" s="57"/>
      <c r="G10" s="56"/>
      <c r="H10" s="47"/>
      <c r="I10" s="57"/>
      <c r="J10" s="47"/>
      <c r="K10" s="18"/>
    </row>
    <row r="11" spans="1:11" ht="49.2" customHeight="1" x14ac:dyDescent="0.3">
      <c r="A11" s="60"/>
      <c r="B11" s="47"/>
      <c r="C11" s="57"/>
      <c r="D11" s="56"/>
      <c r="E11" s="47"/>
      <c r="F11" s="57"/>
      <c r="G11" s="56"/>
      <c r="H11" s="47"/>
      <c r="I11" s="57"/>
      <c r="J11" s="47"/>
      <c r="K11" s="18"/>
    </row>
    <row r="12" spans="1:11" ht="49.2" customHeight="1" x14ac:dyDescent="0.3">
      <c r="A12" s="60"/>
      <c r="B12" s="47"/>
      <c r="C12" s="57"/>
      <c r="D12" s="56"/>
      <c r="E12" s="47"/>
      <c r="F12" s="57"/>
      <c r="G12" s="56"/>
      <c r="H12" s="47"/>
      <c r="I12" s="57"/>
      <c r="J12" s="47"/>
      <c r="K12" s="18"/>
    </row>
    <row r="13" spans="1:11" ht="49.2" customHeight="1" x14ac:dyDescent="0.3">
      <c r="A13" s="60"/>
      <c r="B13" s="47"/>
      <c r="C13" s="57"/>
      <c r="D13" s="56"/>
      <c r="E13" s="47"/>
      <c r="F13" s="57"/>
      <c r="G13" s="56"/>
      <c r="H13" s="47"/>
      <c r="I13" s="57"/>
      <c r="J13" s="47"/>
      <c r="K13" s="18"/>
    </row>
    <row r="14" spans="1:11" ht="49.2" customHeight="1" x14ac:dyDescent="0.3">
      <c r="A14" s="60"/>
      <c r="B14" s="47"/>
      <c r="C14" s="57"/>
      <c r="D14" s="56"/>
      <c r="E14" s="47"/>
      <c r="F14" s="57"/>
      <c r="G14" s="56"/>
      <c r="H14" s="47"/>
      <c r="I14" s="57"/>
      <c r="J14" s="47"/>
      <c r="K14" s="18"/>
    </row>
    <row r="15" spans="1:11" ht="48" customHeight="1" thickBot="1" x14ac:dyDescent="0.35">
      <c r="A15" s="68"/>
      <c r="B15" s="63"/>
      <c r="C15" s="61"/>
      <c r="D15" s="62"/>
      <c r="E15" s="63"/>
      <c r="F15" s="61"/>
      <c r="G15" s="62"/>
      <c r="H15" s="63"/>
      <c r="I15" s="61"/>
      <c r="J15" s="63"/>
      <c r="K15" s="19"/>
    </row>
    <row r="16" spans="1:11" ht="19.2" customHeight="1" x14ac:dyDescent="0.3">
      <c r="A16" s="9"/>
      <c r="B16" s="9"/>
      <c r="C16" s="9"/>
      <c r="D16" s="9"/>
      <c r="E16" s="9"/>
      <c r="F16" s="9"/>
      <c r="G16" s="9"/>
      <c r="H16" s="9"/>
      <c r="I16" s="9"/>
      <c r="J16" s="9"/>
      <c r="K16" s="10"/>
    </row>
    <row r="17" spans="1:11" ht="49.2" customHeight="1" x14ac:dyDescent="0.3">
      <c r="A17" s="89" t="s">
        <v>78</v>
      </c>
      <c r="B17" s="39"/>
      <c r="C17" s="39"/>
      <c r="D17" s="39"/>
      <c r="E17" s="39"/>
      <c r="F17" s="39"/>
      <c r="G17" s="39"/>
      <c r="H17" s="39"/>
      <c r="I17" s="39"/>
      <c r="J17" s="39"/>
      <c r="K17" s="39"/>
    </row>
    <row r="18" spans="1:11" ht="16.2" customHeight="1" thickBot="1" x14ac:dyDescent="0.35">
      <c r="A18" s="9"/>
      <c r="B18" s="9"/>
      <c r="C18" s="9"/>
      <c r="D18" s="9"/>
      <c r="E18" s="9"/>
      <c r="F18" s="9"/>
      <c r="G18" s="9"/>
      <c r="H18" s="9"/>
      <c r="I18" s="9"/>
      <c r="J18" s="9"/>
      <c r="K18" s="10"/>
    </row>
    <row r="19" spans="1:11" ht="49.2" customHeight="1" x14ac:dyDescent="0.3">
      <c r="A19" s="83" t="s">
        <v>25</v>
      </c>
      <c r="B19" s="73"/>
      <c r="C19" s="87" t="s">
        <v>74</v>
      </c>
      <c r="D19" s="72"/>
      <c r="E19" s="73"/>
      <c r="F19" s="87" t="s">
        <v>79</v>
      </c>
      <c r="G19" s="72"/>
      <c r="H19" s="73"/>
      <c r="I19" s="66" t="s">
        <v>76</v>
      </c>
      <c r="J19" s="67"/>
      <c r="K19" s="10"/>
    </row>
    <row r="20" spans="1:11" ht="49.2" customHeight="1" x14ac:dyDescent="0.3">
      <c r="A20" s="86" t="s">
        <v>102</v>
      </c>
      <c r="B20" s="47"/>
      <c r="C20" s="55" t="s">
        <v>102</v>
      </c>
      <c r="D20" s="56"/>
      <c r="E20" s="47"/>
      <c r="F20" s="55" t="s">
        <v>102</v>
      </c>
      <c r="G20" s="56"/>
      <c r="H20" s="47"/>
      <c r="I20" s="82" t="s">
        <v>102</v>
      </c>
      <c r="J20" s="59"/>
      <c r="K20" s="10"/>
    </row>
    <row r="21" spans="1:11" ht="49.2" customHeight="1" x14ac:dyDescent="0.3">
      <c r="A21" s="60"/>
      <c r="B21" s="47"/>
      <c r="C21" s="57"/>
      <c r="D21" s="56"/>
      <c r="E21" s="47"/>
      <c r="F21" s="57"/>
      <c r="G21" s="56"/>
      <c r="H21" s="47"/>
      <c r="I21" s="58"/>
      <c r="J21" s="59"/>
      <c r="K21" s="10"/>
    </row>
    <row r="22" spans="1:11" ht="49.2" customHeight="1" x14ac:dyDescent="0.3">
      <c r="A22" s="60"/>
      <c r="B22" s="47"/>
      <c r="C22" s="57"/>
      <c r="D22" s="56"/>
      <c r="E22" s="47"/>
      <c r="F22" s="57"/>
      <c r="G22" s="56"/>
      <c r="H22" s="47"/>
      <c r="I22" s="58"/>
      <c r="J22" s="59"/>
      <c r="K22" s="10"/>
    </row>
    <row r="23" spans="1:11" ht="49.2" customHeight="1" x14ac:dyDescent="0.3">
      <c r="A23" s="60"/>
      <c r="B23" s="47"/>
      <c r="C23" s="57"/>
      <c r="D23" s="56"/>
      <c r="E23" s="47"/>
      <c r="F23" s="57"/>
      <c r="G23" s="56"/>
      <c r="H23" s="47"/>
      <c r="I23" s="58"/>
      <c r="J23" s="59"/>
      <c r="K23" s="10"/>
    </row>
    <row r="24" spans="1:11" ht="49.2" customHeight="1" x14ac:dyDescent="0.3">
      <c r="A24" s="60"/>
      <c r="B24" s="47"/>
      <c r="C24" s="57"/>
      <c r="D24" s="56"/>
      <c r="E24" s="47"/>
      <c r="F24" s="57"/>
      <c r="G24" s="56"/>
      <c r="H24" s="47"/>
      <c r="I24" s="58"/>
      <c r="J24" s="59"/>
      <c r="K24" s="10"/>
    </row>
    <row r="25" spans="1:11" ht="49.2" customHeight="1" x14ac:dyDescent="0.3">
      <c r="A25" s="60"/>
      <c r="B25" s="47"/>
      <c r="C25" s="57"/>
      <c r="D25" s="56"/>
      <c r="E25" s="47"/>
      <c r="F25" s="57"/>
      <c r="G25" s="56"/>
      <c r="H25" s="47"/>
      <c r="I25" s="58"/>
      <c r="J25" s="59"/>
      <c r="K25" s="10"/>
    </row>
    <row r="26" spans="1:11" ht="49.2" customHeight="1" x14ac:dyDescent="0.3">
      <c r="A26" s="60"/>
      <c r="B26" s="47"/>
      <c r="C26" s="57"/>
      <c r="D26" s="56"/>
      <c r="E26" s="47"/>
      <c r="F26" s="57"/>
      <c r="G26" s="56"/>
      <c r="H26" s="47"/>
      <c r="I26" s="58"/>
      <c r="J26" s="59"/>
      <c r="K26" s="10"/>
    </row>
    <row r="27" spans="1:11" ht="49.2" customHeight="1" x14ac:dyDescent="0.3">
      <c r="A27" s="60"/>
      <c r="B27" s="47"/>
      <c r="C27" s="57"/>
      <c r="D27" s="56"/>
      <c r="E27" s="47"/>
      <c r="F27" s="57"/>
      <c r="G27" s="56"/>
      <c r="H27" s="47"/>
      <c r="I27" s="58"/>
      <c r="J27" s="59"/>
      <c r="K27" s="10"/>
    </row>
    <row r="28" spans="1:11" ht="49.2" customHeight="1" x14ac:dyDescent="0.3">
      <c r="A28" s="60"/>
      <c r="B28" s="47"/>
      <c r="C28" s="57"/>
      <c r="D28" s="56"/>
      <c r="E28" s="47"/>
      <c r="F28" s="57"/>
      <c r="G28" s="56"/>
      <c r="H28" s="47"/>
      <c r="I28" s="58"/>
      <c r="J28" s="59"/>
      <c r="K28" s="10"/>
    </row>
    <row r="29" spans="1:11" ht="49.2" customHeight="1" x14ac:dyDescent="0.3">
      <c r="A29" s="60"/>
      <c r="B29" s="47"/>
      <c r="C29" s="57"/>
      <c r="D29" s="56"/>
      <c r="E29" s="47"/>
      <c r="F29" s="57"/>
      <c r="G29" s="56"/>
      <c r="H29" s="47"/>
      <c r="I29" s="58"/>
      <c r="J29" s="59"/>
      <c r="K29" s="10"/>
    </row>
    <row r="31" spans="1:11" ht="33" customHeight="1" x14ac:dyDescent="0.3">
      <c r="A31" s="75"/>
      <c r="B31" s="39"/>
      <c r="C31" s="39"/>
      <c r="D31" s="39"/>
      <c r="E31" s="39"/>
      <c r="F31" s="39"/>
      <c r="G31" s="39"/>
      <c r="H31" s="39"/>
      <c r="I31" s="39"/>
      <c r="J31" s="39"/>
    </row>
    <row r="33" spans="1:10" ht="16.2" customHeight="1" x14ac:dyDescent="0.3">
      <c r="A33" s="88" t="s">
        <v>80</v>
      </c>
      <c r="B33" s="39"/>
      <c r="C33" s="39"/>
      <c r="D33" s="39"/>
      <c r="E33" s="39"/>
      <c r="F33" s="39"/>
      <c r="G33" s="39"/>
      <c r="H33" s="39"/>
      <c r="I33" s="39"/>
      <c r="J33" s="39"/>
    </row>
    <row r="34" spans="1:10" ht="16.2" customHeight="1" thickBot="1" x14ac:dyDescent="0.35"/>
    <row r="35" spans="1:10" ht="16.2" customHeight="1" x14ac:dyDescent="0.3">
      <c r="A35" s="7" t="s">
        <v>24</v>
      </c>
      <c r="B35" s="71" t="s">
        <v>81</v>
      </c>
      <c r="C35" s="72"/>
      <c r="D35" s="72"/>
      <c r="E35" s="72"/>
      <c r="F35" s="72"/>
      <c r="G35" s="73"/>
      <c r="H35" s="74" t="s">
        <v>82</v>
      </c>
      <c r="I35" s="72"/>
      <c r="J35" s="67"/>
    </row>
    <row r="36" spans="1:10" ht="48" customHeight="1" x14ac:dyDescent="0.3">
      <c r="A36" s="20" t="s">
        <v>83</v>
      </c>
      <c r="B36" s="65" t="s">
        <v>84</v>
      </c>
      <c r="C36" s="56"/>
      <c r="D36" s="56"/>
      <c r="E36" s="56"/>
      <c r="F36" s="56"/>
      <c r="G36" s="47"/>
      <c r="H36" s="69" t="s">
        <v>103</v>
      </c>
      <c r="I36" s="56"/>
      <c r="J36" s="59"/>
    </row>
    <row r="37" spans="1:10" ht="48" customHeight="1" x14ac:dyDescent="0.3">
      <c r="A37" s="20" t="s">
        <v>85</v>
      </c>
      <c r="B37" s="65" t="s">
        <v>86</v>
      </c>
      <c r="C37" s="56"/>
      <c r="D37" s="56"/>
      <c r="E37" s="56"/>
      <c r="F37" s="56"/>
      <c r="G37" s="47"/>
      <c r="H37" s="69" t="s">
        <v>102</v>
      </c>
      <c r="I37" s="56"/>
      <c r="J37" s="59"/>
    </row>
    <row r="38" spans="1:10" ht="48" customHeight="1" x14ac:dyDescent="0.3">
      <c r="A38" s="20" t="s">
        <v>87</v>
      </c>
      <c r="B38" s="65" t="s">
        <v>88</v>
      </c>
      <c r="C38" s="56"/>
      <c r="D38" s="56"/>
      <c r="E38" s="56"/>
      <c r="F38" s="56"/>
      <c r="G38" s="47"/>
      <c r="H38" s="69" t="s">
        <v>104</v>
      </c>
      <c r="I38" s="56"/>
      <c r="J38" s="59"/>
    </row>
    <row r="39" spans="1:10" ht="48" customHeight="1" x14ac:dyDescent="0.3">
      <c r="A39" s="20" t="s">
        <v>89</v>
      </c>
      <c r="B39" s="65" t="s">
        <v>90</v>
      </c>
      <c r="C39" s="56"/>
      <c r="D39" s="56"/>
      <c r="E39" s="56"/>
      <c r="F39" s="56"/>
      <c r="G39" s="47"/>
      <c r="H39" s="69" t="s">
        <v>105</v>
      </c>
      <c r="I39" s="56"/>
      <c r="J39" s="59"/>
    </row>
    <row r="40" spans="1:10" ht="48" customHeight="1" x14ac:dyDescent="0.3">
      <c r="A40" s="38" t="s">
        <v>37</v>
      </c>
      <c r="B40" s="70" t="s">
        <v>123</v>
      </c>
      <c r="C40" s="56"/>
      <c r="D40" s="56"/>
      <c r="E40" s="56"/>
      <c r="F40" s="56"/>
      <c r="G40" s="47"/>
      <c r="H40" s="69" t="s">
        <v>105</v>
      </c>
      <c r="I40" s="56"/>
      <c r="J40" s="59"/>
    </row>
    <row r="41" spans="1:10" ht="48" customHeight="1" x14ac:dyDescent="0.3">
      <c r="A41" s="21">
        <v>5</v>
      </c>
      <c r="B41" s="70" t="s">
        <v>121</v>
      </c>
      <c r="C41" s="56"/>
      <c r="D41" s="56"/>
      <c r="E41" s="56"/>
      <c r="F41" s="56"/>
      <c r="G41" s="47"/>
      <c r="H41" s="69" t="s">
        <v>105</v>
      </c>
      <c r="I41" s="56"/>
      <c r="J41" s="59"/>
    </row>
    <row r="42" spans="1:10" ht="48" customHeight="1" x14ac:dyDescent="0.3">
      <c r="A42" s="21">
        <v>6</v>
      </c>
      <c r="B42" s="70" t="s">
        <v>119</v>
      </c>
      <c r="C42" s="56"/>
      <c r="D42" s="56"/>
      <c r="E42" s="56"/>
      <c r="F42" s="56"/>
      <c r="G42" s="47"/>
      <c r="H42" s="69" t="s">
        <v>105</v>
      </c>
      <c r="I42" s="56"/>
      <c r="J42" s="59"/>
    </row>
    <row r="43" spans="1:10" ht="48" customHeight="1" x14ac:dyDescent="0.3">
      <c r="A43" s="21">
        <v>7</v>
      </c>
      <c r="B43" s="70" t="s">
        <v>120</v>
      </c>
      <c r="C43" s="56"/>
      <c r="D43" s="56"/>
      <c r="E43" s="56"/>
      <c r="F43" s="56"/>
      <c r="G43" s="47"/>
      <c r="H43" s="69" t="s">
        <v>117</v>
      </c>
      <c r="I43" s="56"/>
      <c r="J43" s="59"/>
    </row>
    <row r="44" spans="1:10" ht="48" customHeight="1" x14ac:dyDescent="0.3">
      <c r="A44" s="21">
        <v>8</v>
      </c>
      <c r="B44" s="70" t="s">
        <v>122</v>
      </c>
      <c r="C44" s="56"/>
      <c r="D44" s="56"/>
      <c r="E44" s="56"/>
      <c r="F44" s="56"/>
      <c r="G44" s="47"/>
      <c r="H44" s="69" t="s">
        <v>105</v>
      </c>
      <c r="I44" s="56"/>
      <c r="J44" s="59"/>
    </row>
    <row r="45" spans="1:10" ht="48" customHeight="1" x14ac:dyDescent="0.3">
      <c r="A45" s="21"/>
      <c r="B45" s="81"/>
      <c r="C45" s="56"/>
      <c r="D45" s="56"/>
      <c r="E45" s="56"/>
      <c r="F45" s="56"/>
      <c r="G45" s="47"/>
      <c r="H45" s="84"/>
      <c r="I45" s="56"/>
      <c r="J45" s="59"/>
    </row>
    <row r="46" spans="1:10" ht="49.2" customHeight="1" thickBot="1" x14ac:dyDescent="0.35">
      <c r="A46" s="22"/>
      <c r="B46" s="76" t="s">
        <v>106</v>
      </c>
      <c r="C46" s="62"/>
      <c r="D46" s="62"/>
      <c r="E46" s="62"/>
      <c r="F46" s="62"/>
      <c r="G46" s="63"/>
      <c r="H46" s="77"/>
      <c r="I46" s="78"/>
      <c r="J46" s="79"/>
    </row>
    <row r="48" spans="1:10" ht="102" customHeight="1" x14ac:dyDescent="0.3">
      <c r="A48" s="75" t="s">
        <v>91</v>
      </c>
      <c r="B48" s="39"/>
      <c r="C48" s="39"/>
      <c r="D48" s="39"/>
      <c r="E48" s="39"/>
      <c r="F48" s="39"/>
      <c r="G48" s="39"/>
      <c r="H48" s="39"/>
      <c r="I48" s="39"/>
      <c r="J48" s="39"/>
    </row>
    <row r="51" spans="1:10" x14ac:dyDescent="0.3">
      <c r="A51" s="80" t="s">
        <v>92</v>
      </c>
      <c r="B51" s="39"/>
      <c r="C51" s="39"/>
      <c r="D51" s="39"/>
      <c r="E51" s="64" t="s">
        <v>107</v>
      </c>
      <c r="F51" s="39"/>
      <c r="G51" s="39"/>
      <c r="H51" s="39"/>
      <c r="I51" s="39"/>
      <c r="J51" s="39"/>
    </row>
    <row r="53" spans="1:10" x14ac:dyDescent="0.3">
      <c r="A53" s="80" t="s">
        <v>93</v>
      </c>
      <c r="B53" s="39"/>
      <c r="C53" s="39"/>
      <c r="D53" s="39"/>
      <c r="E53" s="64" t="s">
        <v>108</v>
      </c>
      <c r="F53" s="39"/>
      <c r="G53" s="39"/>
      <c r="H53" s="39"/>
      <c r="I53" s="39"/>
      <c r="J53" s="39"/>
    </row>
    <row r="100" spans="1:1" ht="15.6" x14ac:dyDescent="0.3">
      <c r="A100" t="s">
        <v>94</v>
      </c>
    </row>
  </sheetData>
  <sheetProtection sheet="1"/>
  <mergeCells count="121">
    <mergeCell ref="C11:E11"/>
    <mergeCell ref="A33:J33"/>
    <mergeCell ref="I29:J29"/>
    <mergeCell ref="F10:H10"/>
    <mergeCell ref="A29:B29"/>
    <mergeCell ref="F19:H19"/>
    <mergeCell ref="C5:E5"/>
    <mergeCell ref="B40:G40"/>
    <mergeCell ref="A12:B12"/>
    <mergeCell ref="B42:G42"/>
    <mergeCell ref="H36:J36"/>
    <mergeCell ref="I27:J27"/>
    <mergeCell ref="A23:B23"/>
    <mergeCell ref="C14:E14"/>
    <mergeCell ref="A13:B13"/>
    <mergeCell ref="H39:J39"/>
    <mergeCell ref="C6:E6"/>
    <mergeCell ref="C28:E28"/>
    <mergeCell ref="A24:B24"/>
    <mergeCell ref="I11:J11"/>
    <mergeCell ref="F25:H25"/>
    <mergeCell ref="C9:E9"/>
    <mergeCell ref="A17:K17"/>
    <mergeCell ref="A22:B22"/>
    <mergeCell ref="F23:H23"/>
    <mergeCell ref="B36:G36"/>
    <mergeCell ref="A2:K3"/>
    <mergeCell ref="B44:G44"/>
    <mergeCell ref="A6:B6"/>
    <mergeCell ref="F28:H28"/>
    <mergeCell ref="C27:E27"/>
    <mergeCell ref="A25:B25"/>
    <mergeCell ref="B37:G37"/>
    <mergeCell ref="H37:J37"/>
    <mergeCell ref="C8:E8"/>
    <mergeCell ref="I22:J22"/>
    <mergeCell ref="I28:J28"/>
    <mergeCell ref="I12:J12"/>
    <mergeCell ref="C19:E19"/>
    <mergeCell ref="I5:J5"/>
    <mergeCell ref="I14:J14"/>
    <mergeCell ref="H43:J43"/>
    <mergeCell ref="A20:B20"/>
    <mergeCell ref="F5:H5"/>
    <mergeCell ref="F8:H8"/>
    <mergeCell ref="C21:E21"/>
    <mergeCell ref="A5:B5"/>
    <mergeCell ref="A14:B14"/>
    <mergeCell ref="F21:H21"/>
    <mergeCell ref="H46:J46"/>
    <mergeCell ref="A53:D53"/>
    <mergeCell ref="I15:J15"/>
    <mergeCell ref="A11:B11"/>
    <mergeCell ref="C22:E22"/>
    <mergeCell ref="C12:E12"/>
    <mergeCell ref="A31:J31"/>
    <mergeCell ref="A51:D51"/>
    <mergeCell ref="B45:G45"/>
    <mergeCell ref="H38:J38"/>
    <mergeCell ref="I20:J20"/>
    <mergeCell ref="H44:J44"/>
    <mergeCell ref="A19:B19"/>
    <mergeCell ref="A28:B28"/>
    <mergeCell ref="H40:J40"/>
    <mergeCell ref="I13:J13"/>
    <mergeCell ref="E53:J53"/>
    <mergeCell ref="H41:J41"/>
    <mergeCell ref="I23:J23"/>
    <mergeCell ref="F26:H26"/>
    <mergeCell ref="H45:J45"/>
    <mergeCell ref="B38:G38"/>
    <mergeCell ref="A27:B27"/>
    <mergeCell ref="F14:H14"/>
    <mergeCell ref="A21:B21"/>
    <mergeCell ref="E51:J51"/>
    <mergeCell ref="C20:E20"/>
    <mergeCell ref="B39:G39"/>
    <mergeCell ref="C25:E25"/>
    <mergeCell ref="I19:J19"/>
    <mergeCell ref="A15:B15"/>
    <mergeCell ref="I7:J7"/>
    <mergeCell ref="F27:H27"/>
    <mergeCell ref="A26:B26"/>
    <mergeCell ref="H42:J42"/>
    <mergeCell ref="C13:E13"/>
    <mergeCell ref="I24:J24"/>
    <mergeCell ref="B41:G41"/>
    <mergeCell ref="B35:G35"/>
    <mergeCell ref="H35:J35"/>
    <mergeCell ref="I8:J8"/>
    <mergeCell ref="F29:H29"/>
    <mergeCell ref="C15:E15"/>
    <mergeCell ref="B43:G43"/>
    <mergeCell ref="A8:B8"/>
    <mergeCell ref="A48:J48"/>
    <mergeCell ref="B46:G46"/>
    <mergeCell ref="C29:E29"/>
    <mergeCell ref="F20:H20"/>
    <mergeCell ref="F13:H13"/>
    <mergeCell ref="I26:J26"/>
    <mergeCell ref="F22:H22"/>
    <mergeCell ref="A7:B7"/>
    <mergeCell ref="I25:J25"/>
    <mergeCell ref="C23:E23"/>
    <mergeCell ref="F9:H9"/>
    <mergeCell ref="I6:J6"/>
    <mergeCell ref="C26:E26"/>
    <mergeCell ref="F15:H15"/>
    <mergeCell ref="I9:J9"/>
    <mergeCell ref="F24:H24"/>
    <mergeCell ref="C10:E10"/>
    <mergeCell ref="F7:H7"/>
    <mergeCell ref="F12:H12"/>
    <mergeCell ref="A9:B9"/>
    <mergeCell ref="F11:H11"/>
    <mergeCell ref="C7:E7"/>
    <mergeCell ref="C24:E24"/>
    <mergeCell ref="F6:H6"/>
    <mergeCell ref="I10:J10"/>
    <mergeCell ref="A10:B10"/>
    <mergeCell ref="I21:J2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2</vt:i4>
      </vt:variant>
    </vt:vector>
  </HeadingPairs>
  <TitlesOfParts>
    <vt:vector size="2" baseType="lpstr">
      <vt:lpstr>Pasiūlymas</vt:lpstr>
      <vt:lpstr>Subtiekėjai ir priedai</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Jurga Kuzmaitė</cp:lastModifiedBy>
  <dcterms:created xsi:type="dcterms:W3CDTF">2023-04-04T12:16:45Z</dcterms:created>
  <dcterms:modified xsi:type="dcterms:W3CDTF">2026-01-28T13:43:49Z</dcterms:modified>
</cp:coreProperties>
</file>